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15" yWindow="65116" windowWidth="19320" windowHeight="15480" tabRatio="500" activeTab="0"/>
  </bookViews>
  <sheets>
    <sheet name="SG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C G</author>
  </authors>
  <commentList>
    <comment ref="A2" authorId="0">
      <text>
        <r>
          <rPr>
            <b/>
            <sz val="9"/>
            <rFont val="Verdana"/>
            <family val="0"/>
          </rPr>
          <t>C G:</t>
        </r>
        <r>
          <rPr>
            <sz val="9"/>
            <rFont val="Verdana"/>
            <family val="0"/>
          </rPr>
          <t xml:space="preserve">
Thank you Jamil and Colin for this correction in the calcualation of the O.G.</t>
        </r>
      </text>
    </comment>
  </commentList>
</comments>
</file>

<file path=xl/sharedStrings.xml><?xml version="1.0" encoding="utf-8"?>
<sst xmlns="http://schemas.openxmlformats.org/spreadsheetml/2006/main" count="9" uniqueCount="9">
  <si>
    <t>O.G. (Original Specific Gravity)</t>
  </si>
  <si>
    <t>Date</t>
  </si>
  <si>
    <t>Time</t>
  </si>
  <si>
    <t>Notes</t>
  </si>
  <si>
    <t>Fermenting Refract Reading</t>
  </si>
  <si>
    <r>
      <t xml:space="preserve">Starting Refractometer Reading </t>
    </r>
    <r>
      <rPr>
        <b/>
        <sz val="14"/>
        <rFont val="Arial"/>
        <family val="2"/>
      </rPr>
      <t>*Required</t>
    </r>
  </si>
  <si>
    <r>
      <rPr>
        <b/>
        <sz val="10"/>
        <rFont val="Arial"/>
        <family val="2"/>
      </rPr>
      <t>Temp</t>
    </r>
    <r>
      <rPr>
        <sz val="10"/>
        <rFont val="Arial"/>
        <family val="2"/>
      </rPr>
      <t xml:space="preserve">  (in F) If</t>
    </r>
    <r>
      <rPr>
        <b/>
        <sz val="10"/>
        <rFont val="Arial"/>
        <family val="2"/>
      </rPr>
      <t xml:space="preserve"> NON ATC</t>
    </r>
  </si>
  <si>
    <r>
      <rPr>
        <b/>
        <sz val="10"/>
        <rFont val="Arial"/>
        <family val="2"/>
      </rPr>
      <t xml:space="preserve">F.G. </t>
    </r>
    <r>
      <rPr>
        <sz val="10"/>
        <rFont val="Arial"/>
        <family val="2"/>
      </rPr>
      <t>(Adjusted for Alc and Temp)</t>
    </r>
  </si>
  <si>
    <r>
      <rPr>
        <b/>
        <sz val="10"/>
        <rFont val="Arial"/>
        <family val="2"/>
      </rPr>
      <t>Alcohol %</t>
    </r>
    <r>
      <rPr>
        <sz val="10"/>
        <rFont val="Arial"/>
        <family val="2"/>
      </rPr>
      <t xml:space="preserve"> (includes 0.5% for priming sugar)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</si>
</sst>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5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5" fillId="34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A65536"/>
    </sheetView>
  </sheetViews>
  <sheetFormatPr defaultColWidth="11.00390625" defaultRowHeight="12.75"/>
  <cols>
    <col min="1" max="1" width="10.625" style="0" customWidth="1"/>
    <col min="2" max="2" width="6.625" style="0" customWidth="1"/>
    <col min="3" max="3" width="9.375" style="0" customWidth="1"/>
    <col min="4" max="4" width="13.875" style="0" customWidth="1"/>
    <col min="5" max="6" width="5.625" style="0" customWidth="1"/>
    <col min="7" max="7" width="31.625" style="0" customWidth="1"/>
  </cols>
  <sheetData>
    <row r="1" spans="1:7" ht="18">
      <c r="A1" s="2">
        <v>0</v>
      </c>
      <c r="B1" s="3" t="s">
        <v>5</v>
      </c>
      <c r="C1" s="4"/>
      <c r="D1" s="4"/>
      <c r="E1" s="4"/>
      <c r="F1" s="5"/>
      <c r="G1" s="5"/>
    </row>
    <row r="2" spans="1:7" ht="18" customHeight="1">
      <c r="A2" s="6">
        <f>1.000019+0.003865613*(A1)+0.00001296425*(A1*A1)+0.00000005701128*(A1*A1*A1)</f>
        <v>1.000019</v>
      </c>
      <c r="B2" s="4" t="s">
        <v>0</v>
      </c>
      <c r="C2" s="4"/>
      <c r="D2" s="4"/>
      <c r="E2" s="4"/>
      <c r="F2" s="5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7" ht="63.75">
      <c r="A4" s="7" t="s">
        <v>4</v>
      </c>
      <c r="B4" s="8" t="s">
        <v>6</v>
      </c>
      <c r="C4" s="8" t="s">
        <v>7</v>
      </c>
      <c r="D4" s="8" t="s">
        <v>8</v>
      </c>
      <c r="E4" s="7" t="s">
        <v>1</v>
      </c>
      <c r="F4" s="7" t="s">
        <v>2</v>
      </c>
      <c r="G4" s="14" t="s">
        <v>3</v>
      </c>
    </row>
    <row r="5" spans="1:7" ht="15.75">
      <c r="A5" s="9"/>
      <c r="B5" s="9"/>
      <c r="C5" s="10">
        <f>IF(A5&gt;0,(1.001843-0.002318474*(A$1)-0.000007775*(A$1^2)-0.000000034*(A$1^3)+0.00574*($A5)+0.00003344*($A5^2)+0.000000086*($A5^3))+(1.313454-0.132674*B5+0.002057793*(B5^2)-0.000002627634*(B5^3))*0.001,0)</f>
        <v>0</v>
      </c>
      <c r="D5" s="10">
        <f>IF(A5&gt;0,SUM(A2-C5)*131+(0.5),"")</f>
      </c>
      <c r="E5" s="11"/>
      <c r="F5" s="12"/>
      <c r="G5" s="13"/>
    </row>
    <row r="6" spans="1:7" ht="15.75">
      <c r="A6" s="9"/>
      <c r="B6" s="9"/>
      <c r="C6" s="10">
        <f aca="true" t="shared" si="0" ref="C6:C20">IF(A6&gt;0,(1.001843-0.002318474*(A$1)-0.000007775*(A$1^2)-0.000000034*(A$1^3)+0.00574*($A6)+0.00003344*($A6^2)+0.000000086*($A6^3))+(1.313454-0.132674*B6+0.002057793*(B6^2)-0.000002627634*(B6^3))*0.001,0)</f>
        <v>0</v>
      </c>
      <c r="D6" s="10">
        <f>IF(A6&gt;0,SUM(A2-C6)*131+(0.5),"")</f>
      </c>
      <c r="E6" s="12"/>
      <c r="F6" s="12"/>
      <c r="G6" s="13"/>
    </row>
    <row r="7" spans="1:7" ht="15.75">
      <c r="A7" s="9"/>
      <c r="B7" s="9"/>
      <c r="C7" s="10">
        <f t="shared" si="0"/>
        <v>0</v>
      </c>
      <c r="D7" s="10">
        <f>IF(A7&gt;0,SUM(A2-C7)*131+(0.5),"")</f>
      </c>
      <c r="E7" s="12"/>
      <c r="F7" s="12"/>
      <c r="G7" s="13"/>
    </row>
    <row r="8" spans="1:7" ht="15.75">
      <c r="A8" s="9"/>
      <c r="B8" s="9"/>
      <c r="C8" s="10">
        <f t="shared" si="0"/>
        <v>0</v>
      </c>
      <c r="D8" s="10">
        <f>IF(A8&gt;0,SUM(A2-C8)*131+(0.5),"")</f>
      </c>
      <c r="E8" s="12"/>
      <c r="F8" s="12"/>
      <c r="G8" s="13"/>
    </row>
    <row r="9" spans="1:7" ht="15.75">
      <c r="A9" s="9"/>
      <c r="B9" s="9"/>
      <c r="C9" s="10">
        <f t="shared" si="0"/>
        <v>0</v>
      </c>
      <c r="D9" s="10">
        <f>IF(A9&gt;0,SUM(A2-C9)*131+(0.5),"")</f>
      </c>
      <c r="E9" s="12"/>
      <c r="F9" s="12"/>
      <c r="G9" s="13"/>
    </row>
    <row r="10" spans="1:7" ht="15.75">
      <c r="A10" s="9"/>
      <c r="B10" s="9"/>
      <c r="C10" s="10">
        <f t="shared" si="0"/>
        <v>0</v>
      </c>
      <c r="D10" s="10">
        <f>IF(A10&gt;0,SUM(A2-C10)*131+(0.5),"")</f>
      </c>
      <c r="E10" s="12"/>
      <c r="F10" s="12"/>
      <c r="G10" s="13"/>
    </row>
    <row r="11" spans="1:7" ht="15.75">
      <c r="A11" s="9"/>
      <c r="B11" s="9"/>
      <c r="C11" s="10">
        <f t="shared" si="0"/>
        <v>0</v>
      </c>
      <c r="D11" s="10">
        <f>IF(A11&gt;0,SUM(A2-C11)*131+(0.5),"")</f>
      </c>
      <c r="E11" s="12"/>
      <c r="F11" s="12"/>
      <c r="G11" s="13"/>
    </row>
    <row r="12" spans="1:7" ht="15.75">
      <c r="A12" s="9"/>
      <c r="B12" s="9"/>
      <c r="C12" s="10">
        <f t="shared" si="0"/>
        <v>0</v>
      </c>
      <c r="D12" s="10">
        <f>IF(A12&gt;0,SUM(A2-C12)*131+(0.5),"")</f>
      </c>
      <c r="E12" s="12"/>
      <c r="F12" s="12"/>
      <c r="G12" s="13"/>
    </row>
    <row r="13" spans="1:7" ht="15.75">
      <c r="A13" s="9"/>
      <c r="B13" s="9"/>
      <c r="C13" s="10">
        <f t="shared" si="0"/>
        <v>0</v>
      </c>
      <c r="D13" s="10">
        <f>IF(A13&gt;0,SUM(A2-C13)*131+(0.5),"")</f>
      </c>
      <c r="E13" s="12"/>
      <c r="F13" s="12"/>
      <c r="G13" s="13"/>
    </row>
    <row r="14" spans="1:7" ht="15.75">
      <c r="A14" s="9"/>
      <c r="B14" s="9"/>
      <c r="C14" s="10">
        <f t="shared" si="0"/>
        <v>0</v>
      </c>
      <c r="D14" s="10">
        <f>IF(A14&gt;0,SUM(A2-C14)*131+(0.5),"")</f>
      </c>
      <c r="E14" s="12"/>
      <c r="F14" s="12"/>
      <c r="G14" s="13"/>
    </row>
    <row r="15" spans="1:7" ht="15.75">
      <c r="A15" s="9"/>
      <c r="B15" s="9"/>
      <c r="C15" s="10">
        <f t="shared" si="0"/>
        <v>0</v>
      </c>
      <c r="D15" s="10">
        <f>IF(A15&gt;0,SUM(A2-C15)*131+(0.5),"")</f>
      </c>
      <c r="E15" s="12"/>
      <c r="F15" s="12"/>
      <c r="G15" s="13"/>
    </row>
    <row r="16" spans="1:7" ht="15.75">
      <c r="A16" s="9"/>
      <c r="B16" s="9"/>
      <c r="C16" s="10">
        <f t="shared" si="0"/>
        <v>0</v>
      </c>
      <c r="D16" s="10">
        <f>IF(A16&gt;0,SUM(A2-C16)*131+(0.5),"")</f>
      </c>
      <c r="E16" s="12"/>
      <c r="F16" s="12"/>
      <c r="G16" s="13"/>
    </row>
    <row r="17" spans="1:7" ht="15.75">
      <c r="A17" s="9"/>
      <c r="B17" s="9"/>
      <c r="C17" s="10">
        <f t="shared" si="0"/>
        <v>0</v>
      </c>
      <c r="D17" s="10">
        <f>IF(A17&gt;0,SUM(A2-C17)*131+(0.5),"")</f>
      </c>
      <c r="E17" s="12"/>
      <c r="F17" s="12"/>
      <c r="G17" s="13"/>
    </row>
    <row r="18" spans="1:7" ht="15.75">
      <c r="A18" s="9"/>
      <c r="B18" s="9"/>
      <c r="C18" s="10">
        <f t="shared" si="0"/>
        <v>0</v>
      </c>
      <c r="D18" s="10">
        <f>IF(A18&gt;0,SUM(A2-C18)*131+(0.5),"")</f>
      </c>
      <c r="E18" s="12"/>
      <c r="F18" s="12"/>
      <c r="G18" s="13"/>
    </row>
    <row r="19" spans="1:7" ht="15.75">
      <c r="A19" s="9"/>
      <c r="B19" s="9"/>
      <c r="C19" s="10">
        <f t="shared" si="0"/>
        <v>0</v>
      </c>
      <c r="D19" s="10">
        <f>IF(A19&gt;0,SUM(A2-C19)*131+(0.5),"")</f>
      </c>
      <c r="E19" s="12"/>
      <c r="F19" s="12"/>
      <c r="G19" s="13"/>
    </row>
    <row r="20" spans="1:7" ht="15.75">
      <c r="A20" s="9"/>
      <c r="B20" s="9"/>
      <c r="C20" s="10">
        <f t="shared" si="0"/>
        <v>0</v>
      </c>
      <c r="D20" s="10">
        <f>IF(A20&gt;0,SUM(A2-C20)*131+(0.5),"")</f>
      </c>
      <c r="E20" s="12"/>
      <c r="F20" s="12"/>
      <c r="G20" s="13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G</dc:creator>
  <cp:keywords/>
  <dc:description/>
  <cp:lastModifiedBy>Unknown User</cp:lastModifiedBy>
  <dcterms:created xsi:type="dcterms:W3CDTF">2007-08-08T02:11:32Z</dcterms:created>
  <dcterms:modified xsi:type="dcterms:W3CDTF">2012-08-18T00:05:52Z</dcterms:modified>
  <cp:category/>
  <cp:version/>
  <cp:contentType/>
  <cp:contentStatus/>
</cp:coreProperties>
</file>